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9720" windowHeight="6225"/>
  </bookViews>
  <sheets>
    <sheet name="Qual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Qual!$A$3:$I$23</definedName>
  </definedNames>
  <calcPr calcId="144525"/>
</workbook>
</file>

<file path=xl/calcChain.xml><?xml version="1.0" encoding="utf-8"?>
<calcChain xmlns="http://schemas.openxmlformats.org/spreadsheetml/2006/main">
  <c r="D16" i="1" l="1"/>
  <c r="E16" i="1"/>
  <c r="F16" i="1"/>
  <c r="C16" i="1"/>
  <c r="G16" i="1"/>
  <c r="I18" i="1"/>
  <c r="H15" i="1"/>
  <c r="H14" i="1"/>
  <c r="E4" i="1" l="1"/>
  <c r="E6" i="1" s="1"/>
  <c r="C17" i="1"/>
  <c r="H16" i="1"/>
  <c r="D17" i="1"/>
  <c r="F17" i="1"/>
  <c r="E17" i="1"/>
  <c r="G17" i="1"/>
  <c r="H17" i="1" l="1"/>
  <c r="H19" i="1"/>
  <c r="I19" i="1" l="1"/>
  <c r="H20" i="1"/>
  <c r="I20" i="1" l="1"/>
  <c r="H21" i="1"/>
  <c r="B18" i="1" s="1"/>
  <c r="B19" i="1" l="1"/>
  <c r="B21" i="1"/>
</calcChain>
</file>

<file path=xl/sharedStrings.xml><?xml version="1.0" encoding="utf-8"?>
<sst xmlns="http://schemas.openxmlformats.org/spreadsheetml/2006/main" count="21" uniqueCount="21">
  <si>
    <t xml:space="preserve">Block II </t>
  </si>
  <si>
    <t xml:space="preserve">Summe </t>
  </si>
  <si>
    <t>1. PF</t>
  </si>
  <si>
    <t>2. PF</t>
  </si>
  <si>
    <t>3. PF</t>
  </si>
  <si>
    <t>4. PF</t>
  </si>
  <si>
    <t>5. PF</t>
  </si>
  <si>
    <t>Fächer</t>
  </si>
  <si>
    <t>Lehrkraft</t>
  </si>
  <si>
    <t xml:space="preserve">Tel.: </t>
  </si>
  <si>
    <t xml:space="preserve">Klasse: </t>
  </si>
  <si>
    <t>Note</t>
  </si>
  <si>
    <t xml:space="preserve">Name:   </t>
  </si>
  <si>
    <t>Prüfungsergebnis</t>
  </si>
  <si>
    <t>schriftl. Prüfung</t>
  </si>
  <si>
    <t>mündl. Prüfung</t>
  </si>
  <si>
    <t xml:space="preserve"> </t>
  </si>
  <si>
    <t xml:space="preserve">Block  I   </t>
  </si>
  <si>
    <t>Summe von Block II</t>
  </si>
  <si>
    <t>Berechnung der Abi-Note</t>
  </si>
  <si>
    <t xml:space="preserve">Excel-Tabelle auf Basis der AVO-GOBAK in Niedersachsen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</si>
</sst>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00"/>
    <numFmt numFmtId="181" formatCode="00"/>
    <numFmt numFmtId="182" formatCode="0.0"/>
  </numFmts>
  <fonts count="23" x14ac:knownFonts="1">
    <font>
      <sz val="12"/>
      <name val="Times New Roman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Symbol"/>
      <family val="1"/>
      <charset val="2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24"/>
      <name val="Times New Roman"/>
      <family val="1"/>
    </font>
    <font>
      <b/>
      <sz val="24"/>
      <color indexed="50"/>
      <name val="Times New Roman"/>
      <family val="1"/>
    </font>
    <font>
      <b/>
      <sz val="12"/>
      <color indexed="10"/>
      <name val="Times New Roman"/>
      <family val="1"/>
    </font>
    <font>
      <b/>
      <sz val="26"/>
      <color indexed="10"/>
      <name val="Times New Roman"/>
      <family val="1"/>
    </font>
    <font>
      <sz val="12"/>
      <color indexed="10"/>
      <name val="Times New Roman"/>
    </font>
    <font>
      <sz val="12"/>
      <color indexed="10"/>
      <name val="Times New Roman"/>
      <family val="1"/>
    </font>
    <font>
      <b/>
      <sz val="24"/>
      <color indexed="14"/>
      <name val="Times New Roman"/>
      <family val="1"/>
    </font>
    <font>
      <b/>
      <sz val="16"/>
      <color indexed="10"/>
      <name val="Symbol"/>
      <family val="1"/>
      <charset val="2"/>
    </font>
    <font>
      <b/>
      <u/>
      <sz val="20"/>
      <color indexed="10"/>
      <name val="Calibri"/>
      <family val="2"/>
    </font>
    <font>
      <b/>
      <sz val="20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1" fillId="2" borderId="1" xfId="0" applyFont="1" applyFill="1" applyBorder="1"/>
    <xf numFmtId="0" fontId="0" fillId="0" borderId="2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4" fillId="0" borderId="3" xfId="0" applyFont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right"/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2" fillId="2" borderId="0" xfId="0" applyFont="1" applyFill="1"/>
    <xf numFmtId="0" fontId="0" fillId="2" borderId="7" xfId="0" applyFill="1" applyBorder="1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Protection="1"/>
    <xf numFmtId="0" fontId="2" fillId="2" borderId="2" xfId="0" applyFont="1" applyFill="1" applyBorder="1" applyAlignment="1" applyProtection="1">
      <alignment horizontal="center" wrapText="1"/>
    </xf>
    <xf numFmtId="0" fontId="0" fillId="2" borderId="7" xfId="0" applyFill="1" applyBorder="1" applyProtection="1"/>
    <xf numFmtId="181" fontId="0" fillId="3" borderId="3" xfId="0" applyNumberForma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hidden="1"/>
    </xf>
    <xf numFmtId="0" fontId="15" fillId="2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wrapText="1"/>
    </xf>
    <xf numFmtId="0" fontId="13" fillId="0" borderId="2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14" fillId="2" borderId="0" xfId="0" applyFont="1" applyFill="1" applyBorder="1" applyAlignment="1" applyProtection="1">
      <alignment horizontal="right"/>
    </xf>
    <xf numFmtId="0" fontId="14" fillId="0" borderId="18" xfId="0" applyFont="1" applyBorder="1" applyAlignment="1" applyProtection="1"/>
    <xf numFmtId="0" fontId="16" fillId="0" borderId="0" xfId="0" applyFont="1" applyBorder="1" applyProtection="1">
      <protection hidden="1"/>
    </xf>
    <xf numFmtId="0" fontId="17" fillId="2" borderId="1" xfId="0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7" fillId="0" borderId="18" xfId="0" applyFont="1" applyBorder="1" applyAlignment="1" applyProtection="1">
      <alignment horizontal="right"/>
    </xf>
    <xf numFmtId="0" fontId="18" fillId="0" borderId="12" xfId="0" applyFont="1" applyBorder="1" applyProtection="1"/>
    <xf numFmtId="0" fontId="19" fillId="0" borderId="0" xfId="0" applyFont="1" applyBorder="1" applyAlignment="1" applyProtection="1">
      <alignment horizontal="left"/>
    </xf>
    <xf numFmtId="0" fontId="19" fillId="0" borderId="13" xfId="0" applyFont="1" applyBorder="1" applyAlignment="1" applyProtection="1">
      <alignment horizontal="left"/>
    </xf>
    <xf numFmtId="0" fontId="19" fillId="0" borderId="14" xfId="0" applyFont="1" applyFill="1" applyBorder="1" applyAlignment="1" applyProtection="1">
      <alignment horizontal="left"/>
    </xf>
    <xf numFmtId="0" fontId="18" fillId="2" borderId="3" xfId="0" applyFont="1" applyFill="1" applyBorder="1" applyAlignment="1" applyProtection="1">
      <protection locked="0"/>
    </xf>
    <xf numFmtId="0" fontId="18" fillId="0" borderId="3" xfId="0" applyFont="1" applyBorder="1" applyAlignment="1" applyProtection="1">
      <protection locked="0"/>
    </xf>
    <xf numFmtId="0" fontId="18" fillId="0" borderId="11" xfId="0" applyFont="1" applyBorder="1" applyAlignment="1" applyProtection="1">
      <protection locked="0"/>
    </xf>
    <xf numFmtId="0" fontId="18" fillId="2" borderId="0" xfId="0" applyFont="1" applyFill="1" applyBorder="1" applyProtection="1"/>
    <xf numFmtId="0" fontId="18" fillId="2" borderId="2" xfId="0" applyFont="1" applyFill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center"/>
      <protection hidden="1"/>
    </xf>
    <xf numFmtId="0" fontId="20" fillId="6" borderId="11" xfId="0" applyFont="1" applyFill="1" applyBorder="1" applyAlignment="1" applyProtection="1">
      <alignment horizontal="left" vertical="top" wrapText="1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180" fontId="19" fillId="4" borderId="9" xfId="0" applyNumberFormat="1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left"/>
      <protection hidden="1"/>
    </xf>
    <xf numFmtId="180" fontId="19" fillId="6" borderId="9" xfId="0" applyNumberFormat="1" applyFont="1" applyFill="1" applyBorder="1" applyAlignment="1" applyProtection="1">
      <alignment horizontal="center"/>
    </xf>
    <xf numFmtId="0" fontId="19" fillId="3" borderId="3" xfId="0" applyFont="1" applyFill="1" applyBorder="1" applyAlignment="1" applyProtection="1">
      <alignment horizontal="left"/>
      <protection hidden="1"/>
    </xf>
    <xf numFmtId="180" fontId="19" fillId="3" borderId="9" xfId="0" applyNumberFormat="1" applyFont="1" applyFill="1" applyBorder="1" applyAlignment="1" applyProtection="1">
      <alignment horizontal="center"/>
      <protection hidden="1"/>
    </xf>
    <xf numFmtId="0" fontId="21" fillId="3" borderId="10" xfId="0" applyFont="1" applyFill="1" applyBorder="1" applyAlignment="1" applyProtection="1">
      <alignment horizontal="left" vertical="center"/>
      <protection hidden="1"/>
    </xf>
    <xf numFmtId="182" fontId="22" fillId="3" borderId="5" xfId="0" applyNumberFormat="1" applyFont="1" applyFill="1" applyBorder="1" applyAlignment="1" applyProtection="1">
      <alignment horizontal="centerContinuous" vertical="center"/>
      <protection hidden="1"/>
    </xf>
    <xf numFmtId="181" fontId="4" fillId="6" borderId="4" xfId="0" applyNumberFormat="1" applyFont="1" applyFill="1" applyBorder="1" applyAlignment="1">
      <alignment horizontal="center"/>
    </xf>
    <xf numFmtId="181" fontId="1" fillId="3" borderId="19" xfId="0" applyNumberFormat="1" applyFont="1" applyFill="1" applyBorder="1" applyAlignment="1" applyProtection="1">
      <alignment horizontal="center"/>
      <protection locked="0"/>
    </xf>
    <xf numFmtId="181" fontId="1" fillId="5" borderId="20" xfId="0" applyNumberFormat="1" applyFont="1" applyFill="1" applyBorder="1" applyAlignment="1" applyProtection="1">
      <alignment horizontal="center"/>
      <protection locked="0"/>
    </xf>
    <xf numFmtId="181" fontId="1" fillId="3" borderId="21" xfId="0" applyNumberFormat="1" applyFont="1" applyFill="1" applyBorder="1" applyAlignment="1" applyProtection="1">
      <alignment horizontal="center"/>
      <protection locked="0"/>
    </xf>
    <xf numFmtId="181" fontId="1" fillId="3" borderId="22" xfId="0" applyNumberFormat="1" applyFont="1" applyFill="1" applyBorder="1" applyAlignment="1" applyProtection="1">
      <alignment horizontal="center"/>
      <protection hidden="1"/>
    </xf>
    <xf numFmtId="181" fontId="1" fillId="3" borderId="23" xfId="0" applyNumberFormat="1" applyFont="1" applyFill="1" applyBorder="1" applyAlignment="1" applyProtection="1">
      <alignment horizontal="center"/>
    </xf>
    <xf numFmtId="0" fontId="1" fillId="2" borderId="0" xfId="0" applyFont="1" applyFill="1"/>
    <xf numFmtId="0" fontId="19" fillId="0" borderId="24" xfId="0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181" fontId="1" fillId="3" borderId="25" xfId="0" applyNumberFormat="1" applyFont="1" applyFill="1" applyBorder="1" applyAlignment="1" applyProtection="1">
      <alignment horizontal="center"/>
      <protection locked="0"/>
    </xf>
    <xf numFmtId="181" fontId="0" fillId="3" borderId="26" xfId="0" applyNumberFormat="1" applyFill="1" applyBorder="1" applyAlignment="1" applyProtection="1">
      <alignment horizontal="center"/>
      <protection locked="0"/>
    </xf>
    <xf numFmtId="181" fontId="1" fillId="3" borderId="27" xfId="0" applyNumberFormat="1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16</xdr:row>
      <xdr:rowOff>28575</xdr:rowOff>
    </xdr:from>
    <xdr:to>
      <xdr:col>8</xdr:col>
      <xdr:colOff>590550</xdr:colOff>
      <xdr:row>18</xdr:row>
      <xdr:rowOff>123825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>
          <a:off x="7505700" y="3790950"/>
          <a:ext cx="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18</xdr:row>
      <xdr:rowOff>123825</xdr:rowOff>
    </xdr:from>
    <xdr:to>
      <xdr:col>8</xdr:col>
      <xdr:colOff>590550</xdr:colOff>
      <xdr:row>18</xdr:row>
      <xdr:rowOff>123825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 flipH="1" flipV="1">
          <a:off x="7172325" y="449580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3</xdr:row>
      <xdr:rowOff>38100</xdr:rowOff>
    </xdr:from>
    <xdr:to>
      <xdr:col>1</xdr:col>
      <xdr:colOff>953560</xdr:colOff>
      <xdr:row>7</xdr:row>
      <xdr:rowOff>8407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47700"/>
          <a:ext cx="858310" cy="779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B4" workbookViewId="0">
      <selection activeCell="G15" sqref="G15"/>
    </sheetView>
  </sheetViews>
  <sheetFormatPr baseColWidth="10" defaultRowHeight="15.75" x14ac:dyDescent="0.25"/>
  <cols>
    <col min="1" max="1" width="6.625" customWidth="1"/>
    <col min="2" max="2" width="17.125" customWidth="1"/>
    <col min="3" max="4" width="12.375" bestFit="1" customWidth="1"/>
    <col min="8" max="8" width="9.25" bestFit="1" customWidth="1"/>
    <col min="9" max="9" width="10.25" style="1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</row>
    <row r="3" spans="1:16" ht="16.5" thickBot="1" x14ac:dyDescent="0.3">
      <c r="A3" s="6"/>
      <c r="B3" s="25"/>
      <c r="C3" s="25"/>
      <c r="D3" s="25"/>
      <c r="E3" s="25"/>
      <c r="F3" s="25"/>
      <c r="G3" s="25"/>
      <c r="H3" s="25"/>
      <c r="I3" s="26"/>
      <c r="J3" s="2"/>
      <c r="K3" s="2"/>
      <c r="L3" s="2"/>
      <c r="M3" s="2"/>
      <c r="N3" s="2"/>
      <c r="O3" s="2"/>
      <c r="P3" s="2"/>
    </row>
    <row r="4" spans="1:16" ht="16.5" thickTop="1" x14ac:dyDescent="0.25">
      <c r="A4" s="8"/>
      <c r="B4" s="6"/>
      <c r="C4" s="6"/>
      <c r="D4" s="21"/>
      <c r="E4" s="35" t="str">
        <f>IF(OR(H14="Falscheingabe",H15="Falscheingabe"),"Eingabefehler!!!","")</f>
        <v/>
      </c>
      <c r="F4" s="36"/>
      <c r="G4" s="36"/>
      <c r="H4" s="36"/>
      <c r="I4" s="37"/>
      <c r="J4" s="2"/>
      <c r="K4" s="2"/>
      <c r="L4" s="2"/>
      <c r="M4" s="2"/>
      <c r="N4" s="2"/>
      <c r="O4" s="2"/>
      <c r="P4" s="2"/>
    </row>
    <row r="5" spans="1:16" x14ac:dyDescent="0.25">
      <c r="A5" s="9"/>
      <c r="B5" s="6"/>
      <c r="C5" s="6"/>
      <c r="D5" s="21"/>
      <c r="E5" s="38"/>
      <c r="F5" s="38"/>
      <c r="G5" s="38"/>
      <c r="H5" s="38"/>
      <c r="I5" s="39"/>
      <c r="J5" s="2"/>
      <c r="K5" s="2"/>
      <c r="L5" s="2"/>
      <c r="M5" s="2"/>
      <c r="N5" s="2"/>
      <c r="O5" s="2"/>
      <c r="P5" s="2"/>
    </row>
    <row r="6" spans="1:16" x14ac:dyDescent="0.25">
      <c r="A6" s="9"/>
      <c r="B6" s="6"/>
      <c r="C6" s="6"/>
      <c r="D6" s="21"/>
      <c r="E6" s="40" t="str">
        <f>IF(E4="Eingabefehler!!!","Es dürfen nur ganze Zahlen zwischen 0 und 15 eingegeben werden.","")</f>
        <v/>
      </c>
      <c r="F6" s="41"/>
      <c r="G6" s="41"/>
      <c r="H6" s="41"/>
      <c r="I6" s="42"/>
      <c r="J6" s="2"/>
      <c r="K6" s="2"/>
      <c r="L6" s="2"/>
      <c r="M6" s="2"/>
      <c r="N6" s="2"/>
      <c r="O6" s="2"/>
      <c r="P6" s="2"/>
    </row>
    <row r="7" spans="1:16" x14ac:dyDescent="0.25">
      <c r="A7" s="9"/>
      <c r="B7" s="11"/>
      <c r="C7" s="6"/>
      <c r="D7" s="21"/>
      <c r="E7" s="43"/>
      <c r="F7" s="43"/>
      <c r="G7" s="43"/>
      <c r="H7" s="43"/>
      <c r="I7" s="44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9"/>
      <c r="B8" s="7"/>
      <c r="C8" s="5"/>
      <c r="D8" s="5"/>
      <c r="E8" s="58" t="s">
        <v>12</v>
      </c>
      <c r="F8" s="58"/>
      <c r="G8" s="59"/>
      <c r="H8" s="59"/>
      <c r="I8" s="60"/>
      <c r="J8" s="2"/>
      <c r="K8" s="2"/>
      <c r="L8" s="2"/>
      <c r="M8" s="2"/>
      <c r="N8" s="2"/>
      <c r="O8" s="2"/>
      <c r="P8" s="2"/>
    </row>
    <row r="9" spans="1:16" ht="26.25" x14ac:dyDescent="0.4">
      <c r="A9" s="9"/>
      <c r="B9" s="50" t="s">
        <v>19</v>
      </c>
      <c r="C9" s="31"/>
      <c r="D9" s="31"/>
      <c r="E9" s="59" t="s">
        <v>10</v>
      </c>
      <c r="F9" s="59"/>
      <c r="G9" s="59" t="s">
        <v>9</v>
      </c>
      <c r="H9" s="59"/>
      <c r="I9" s="60"/>
      <c r="J9" s="2"/>
      <c r="K9" s="2"/>
      <c r="L9" s="2"/>
      <c r="M9" s="2"/>
      <c r="N9" s="2"/>
      <c r="O9" s="2"/>
      <c r="P9" s="2"/>
    </row>
    <row r="10" spans="1:16" ht="16.5" thickBot="1" x14ac:dyDescent="0.3">
      <c r="A10" s="9"/>
      <c r="B10" s="27"/>
      <c r="C10" s="27"/>
      <c r="D10" s="27"/>
      <c r="E10" s="61"/>
      <c r="F10" s="61"/>
      <c r="G10" s="61"/>
      <c r="H10" s="61"/>
      <c r="I10" s="62"/>
      <c r="J10" s="24"/>
      <c r="K10" s="2" t="s">
        <v>16</v>
      </c>
      <c r="L10" s="2"/>
      <c r="M10" s="2"/>
      <c r="N10" s="2"/>
      <c r="O10" s="2"/>
      <c r="P10" s="2"/>
    </row>
    <row r="11" spans="1:16" ht="16.5" thickTop="1" x14ac:dyDescent="0.25">
      <c r="A11" s="9"/>
      <c r="B11" s="54"/>
      <c r="C11" s="12" t="s">
        <v>2</v>
      </c>
      <c r="D11" s="12" t="s">
        <v>3</v>
      </c>
      <c r="E11" s="63" t="s">
        <v>4</v>
      </c>
      <c r="F11" s="63" t="s">
        <v>5</v>
      </c>
      <c r="G11" s="63" t="s">
        <v>6</v>
      </c>
      <c r="H11" s="64"/>
      <c r="I11" s="65"/>
      <c r="J11" s="2"/>
      <c r="K11" s="2"/>
      <c r="L11" s="2"/>
      <c r="M11" s="2"/>
      <c r="N11" s="2"/>
      <c r="O11" s="2"/>
      <c r="P11" s="2"/>
    </row>
    <row r="12" spans="1:16" x14ac:dyDescent="0.25">
      <c r="A12" s="9"/>
      <c r="B12" s="55" t="s">
        <v>7</v>
      </c>
      <c r="C12" s="22"/>
      <c r="D12" s="22"/>
      <c r="E12" s="22"/>
      <c r="F12" s="22"/>
      <c r="G12" s="22"/>
      <c r="H12" s="13"/>
      <c r="I12" s="14"/>
      <c r="J12" s="2"/>
      <c r="K12" s="2"/>
      <c r="L12" s="2"/>
      <c r="M12" s="2"/>
      <c r="N12" s="2"/>
      <c r="O12" s="2"/>
      <c r="P12" s="2"/>
    </row>
    <row r="13" spans="1:16" ht="16.5" thickBot="1" x14ac:dyDescent="0.3">
      <c r="A13" s="9"/>
      <c r="B13" s="56" t="s">
        <v>8</v>
      </c>
      <c r="C13" s="23"/>
      <c r="D13" s="23"/>
      <c r="E13" s="23"/>
      <c r="F13" s="23"/>
      <c r="G13" s="23"/>
      <c r="H13" s="13"/>
      <c r="I13" s="14"/>
      <c r="J13" s="2"/>
      <c r="K13" s="2"/>
      <c r="L13" s="2"/>
      <c r="M13" s="2"/>
      <c r="N13" s="2"/>
      <c r="O13" s="2"/>
      <c r="P13" s="2"/>
    </row>
    <row r="14" spans="1:16" ht="22.5" customHeight="1" thickBot="1" x14ac:dyDescent="0.3">
      <c r="A14" s="6"/>
      <c r="B14" s="82" t="s">
        <v>14</v>
      </c>
      <c r="C14" s="84"/>
      <c r="D14" s="76"/>
      <c r="E14" s="76"/>
      <c r="F14" s="76"/>
      <c r="G14" s="77"/>
      <c r="H14" s="16" t="str">
        <f>IF(OR(AND(C14&lt;&gt;"",C14&lt;&gt;0,C14&lt;&gt;1,C14&lt;&gt;2,C14&lt;&gt;3,C14&lt;&gt;4,C14&lt;&gt;5,C14&lt;&gt;6,C14&lt;&gt;7,C14&lt;&gt;8,C14&lt;&gt;9,C14&lt;&gt;10,C14&lt;&gt;11,C14&lt;&gt;12,C14&lt;&gt;13,C14&lt;&gt;14,C14&lt;&gt;15),AND(D14&lt;&gt;"",D14&lt;&gt;0,D14&lt;&gt;1,D14&lt;&gt;2,D14&lt;&gt;3,D14&lt;&gt;4,D14&lt;&gt;5,D14&lt;&gt;6,D14&lt;&gt;7,D14&lt;&gt;8,D14&lt;&gt;9,D14&lt;&gt;10,D14&lt;&gt;11,D14&lt;&gt;12,D14&lt;&gt;13,D14&lt;&gt;14,D14&lt;&gt;15),AND(E14&lt;&gt;"",E14&lt;&gt;0,E14&lt;&gt;1,E14&lt;&gt;2,E14&lt;&gt;3,E14&lt;&gt;4,E14&lt;&gt;5,E14&lt;&gt;6,E14&lt;&gt;7,E14&lt;&gt;8,E14&lt;&gt;9,E14&lt;&gt;10,E14&lt;&gt;11,E14&lt;&gt;12,E14&lt;&gt;13,E14&lt;&gt;14,E14&lt;&gt;15),AND(F14&lt;&gt;"",F14&lt;&gt;0,F14&lt;&gt;1,F14&lt;&gt;2,F14&lt;&gt;3,F14&lt;&gt;4,F14&lt;&gt;5,F14&lt;&gt;6,F14&lt;&gt;7,F14&lt;&gt;8,F14&lt;&gt;9,F14&lt;&gt;10,F14&lt;&gt;11,F14&lt;&gt;12,F14&lt;&gt;13,F14&lt;&gt;14,F14&lt;&gt;15)),"Falscheingabe","")</f>
        <v/>
      </c>
      <c r="I14" s="15"/>
      <c r="J14" s="2"/>
      <c r="K14" s="2"/>
      <c r="L14" s="2"/>
      <c r="M14" s="2"/>
      <c r="N14" s="2"/>
      <c r="O14" s="2"/>
      <c r="P14" s="2"/>
    </row>
    <row r="15" spans="1:16" ht="22.5" customHeight="1" thickBot="1" x14ac:dyDescent="0.3">
      <c r="A15" s="6"/>
      <c r="B15" s="57" t="s">
        <v>15</v>
      </c>
      <c r="C15" s="85"/>
      <c r="D15" s="30"/>
      <c r="E15" s="30"/>
      <c r="F15" s="30"/>
      <c r="G15" s="78"/>
      <c r="H15" s="16" t="str">
        <f>IF(OR(AND(C15&lt;&gt;"",C15&lt;&gt;0,C15&lt;&gt;1,C15&lt;&gt;2,C15&lt;&gt;3,C15&lt;&gt;4,C15&lt;&gt;5,C15&lt;&gt;6,C15&lt;&gt;7,C15&lt;&gt;8,C15&lt;&gt;9,C15&lt;&gt;10,C15&lt;&gt;11,C15&lt;&gt;12,C15&lt;&gt;13,C15&lt;&gt;14,C15&lt;&gt;15),AND(D15&lt;&gt;"",D15&lt;&gt;0,D15&lt;&gt;1,D15&lt;&gt;2,D15&lt;&gt;3,D15&lt;&gt;4,D15&lt;&gt;5,D15&lt;&gt;6,D15&lt;&gt;7,D15&lt;&gt;8,D15&lt;&gt;9,D15&lt;&gt;10,D15&lt;&gt;11,D15&lt;&gt;12,D15&lt;&gt;13,D15&lt;&gt;14,D15&lt;&gt;15),AND(E15&lt;&gt;"",E15&lt;&gt;0,E15&lt;&gt;1,E15&lt;&gt;2,E15&lt;&gt;3,E15&lt;&gt;4,E15&lt;&gt;5,E15&lt;&gt;6,E15&lt;&gt;7,E15&lt;&gt;8,E15&lt;&gt;9,E15&lt;&gt;10,E15&lt;&gt;11,E15&lt;&gt;12,E15&lt;&gt;13,E15&lt;&gt;14,E15&lt;&gt;15),AND(F15&lt;&gt;"",F15&lt;&gt;0,F15&lt;&gt;1,F15&lt;&gt;2,F15&lt;&gt;3,F15&lt;&gt;4,F15&lt;&gt;5,F15&lt;&gt;6,F15&lt;&gt;7,F15&lt;&gt;8,F15&lt;&gt;9,F15&lt;&gt;10,F15&lt;&gt;11,F15&lt;&gt;12,F15&lt;&gt;13,F15&lt;&gt;14,F15&lt;&gt;15),AND(G15&lt;&gt;"",G15&lt;&gt;0,G15&lt;&gt;1,G15&lt;&gt;2,G15&lt;&gt;3,G15&lt;&gt;4,G15&lt;&gt;5,G15&lt;&gt;6,G15&lt;&gt;7,G15&lt;&gt;8,G15&lt;&gt;9,G15&lt;&gt;10,G15&lt;&gt;11,G15&lt;&gt;12,G15&lt;&gt;13,G15&lt;&gt;14,G15&lt;&gt;15)),"Falscheingabe","")</f>
        <v/>
      </c>
      <c r="I15" s="15"/>
      <c r="J15" s="2"/>
      <c r="K15" s="2"/>
      <c r="L15" s="2"/>
      <c r="M15" s="2"/>
      <c r="N15" s="2"/>
      <c r="O15" s="2"/>
      <c r="P15" s="2"/>
    </row>
    <row r="16" spans="1:16" ht="23.25" customHeight="1" thickBot="1" x14ac:dyDescent="0.3">
      <c r="A16" s="6"/>
      <c r="B16" s="83" t="s">
        <v>13</v>
      </c>
      <c r="C16" s="86">
        <f>IF(C15="",4*C14,ROUND(((8*C14+4*C15)/3),0))</f>
        <v>0</v>
      </c>
      <c r="D16" s="79">
        <f t="shared" ref="D16:F16" si="0">IF(D15="",4*D14,ROUND(((8*D14+4*D15)/3),0))</f>
        <v>0</v>
      </c>
      <c r="E16" s="79">
        <f t="shared" si="0"/>
        <v>0</v>
      </c>
      <c r="F16" s="79">
        <f t="shared" si="0"/>
        <v>0</v>
      </c>
      <c r="G16" s="80">
        <f>4*G15</f>
        <v>0</v>
      </c>
      <c r="H16" s="75">
        <f>C16+D16+E16+F16+G16</f>
        <v>0</v>
      </c>
      <c r="I16" s="66" t="s">
        <v>18</v>
      </c>
      <c r="J16" s="2"/>
      <c r="K16" s="2"/>
      <c r="L16" s="2"/>
      <c r="M16" s="2"/>
      <c r="N16" s="2"/>
      <c r="O16" s="2"/>
      <c r="P16" s="2"/>
    </row>
    <row r="17" spans="1:16" ht="24.75" customHeight="1" x14ac:dyDescent="0.35">
      <c r="A17" s="9"/>
      <c r="B17" s="27"/>
      <c r="C17" s="32" t="str">
        <f>IF(OR(AND(C16&lt;20,D16&lt;20,E16&lt;20),AND(C16&lt;20,D16&lt;20,F16&lt;20),AND(C16&lt;20,D16&lt;20,G16&lt;20),AND(C16&lt;20,E16&lt;20,F16&lt;20),AND(C16&lt;20,E16&lt;20,G16&lt;20),AND(C16&lt;20,F16&lt;20,G16&lt;20)),"Ý","")</f>
        <v>Ý</v>
      </c>
      <c r="D17" s="32" t="str">
        <f>IF(OR(AND(D16&lt;20,C16&lt;20,E16&lt;20),AND(D16&lt;20,C16&lt;20,F16&lt;20),AND(D16&lt;20,C16&lt;20,G16&lt;20),AND(D16&lt;20,E16&lt;20,F16&lt;20),AND(D16&lt;20,E16&lt;20,G16&lt;20),AND(D16&lt;20,F16&lt;20,G16&lt;20)),"Ý","")</f>
        <v>Ý</v>
      </c>
      <c r="E17" s="32" t="str">
        <f>IF(OR(AND(E16&lt;20,C16&lt;20,D16&lt;20),AND(E16&lt;20,C16&lt;20,F16&lt;20),AND(E16&lt;20,C16&lt;20,G16&lt;20),AND(E16&lt;20,D16&lt;20,F16&lt;20),AND(E16&lt;20,D16&lt;20,G16&lt;20),AND(E16&lt;20,F16&lt;20,G16&lt;20)),"Ý","")</f>
        <v>Ý</v>
      </c>
      <c r="F17" s="32" t="str">
        <f>IF(OR(AND(F16&lt;20,E16&lt;20,G16&lt;20),AND(F16&lt;20,C16&lt;20,D16&lt;20),AND(F16&lt;20,C16&lt;20,E16&lt;20),AND(F16&lt;20,C16&lt;20,G16&lt;20),AND(F16&lt;20,D16&lt;20,E16&lt;20),AND(F16&lt;20,D16&lt;20,G16&lt;20)),"Ý","")</f>
        <v>Ý</v>
      </c>
      <c r="G17" s="32" t="str">
        <f>IF(OR(AND(G16&lt;20,C16&lt;20,D16&lt;20),AND(G16&lt;20,C16&lt;20,E16&lt;20),AND(G16&lt;20,C16&lt;20,F16&lt;20),AND(G16&lt;20,D16&lt;20,E16&lt;20),AND(G16&lt;20,E16&lt;20,F16&lt;20),AND(G16&lt;20,D16&lt;20,F16&lt;20)),"Ý","")</f>
        <v>Ý</v>
      </c>
      <c r="H17" s="33" t="str">
        <f>IF(H16&gt;=100,"","Ý")</f>
        <v>Ý</v>
      </c>
      <c r="I17" s="28"/>
      <c r="J17" s="2"/>
      <c r="K17" s="2"/>
      <c r="L17" s="2"/>
      <c r="M17" s="2"/>
      <c r="N17" s="2"/>
      <c r="O17" s="2"/>
      <c r="P17" s="2"/>
    </row>
    <row r="18" spans="1:16" ht="23.45" customHeight="1" x14ac:dyDescent="0.4">
      <c r="A18" s="9"/>
      <c r="B18" s="51" t="str">
        <f>IF(OR(H14="Falscheingabe",H15="Falscheingabe"),"",IF(AND(H21="xxx",C15="",D15="",E15="",F15=""),"Abitur noch nicht bestanden",""))</f>
        <v>Abitur noch nicht bestanden</v>
      </c>
      <c r="C18" s="52"/>
      <c r="D18" s="52"/>
      <c r="E18" s="52"/>
      <c r="F18" s="53"/>
      <c r="G18" s="67" t="s">
        <v>17</v>
      </c>
      <c r="H18" s="68"/>
      <c r="I18" s="34" t="str">
        <f>IF(H18&lt;200,"Ü","")</f>
        <v>Ü</v>
      </c>
      <c r="J18" s="2"/>
      <c r="K18" s="2"/>
      <c r="L18" s="2"/>
      <c r="M18" s="2"/>
      <c r="N18" s="2"/>
      <c r="O18" s="2"/>
      <c r="P18" s="2"/>
    </row>
    <row r="19" spans="1:16" ht="19.899999999999999" customHeight="1" x14ac:dyDescent="0.35">
      <c r="A19" s="9"/>
      <c r="B19" s="48" t="str">
        <f>IF(H15="Falscheingabe","",IF(AND(H21="XXX",OR(C15&lt;&gt;"",D15&lt;&gt;"",E15&lt;&gt;"",F15&lt;&gt;"")),"Abitur nicht bestanden",""))</f>
        <v/>
      </c>
      <c r="C19" s="48"/>
      <c r="D19" s="48"/>
      <c r="E19" s="48"/>
      <c r="F19" s="49"/>
      <c r="G19" s="69" t="s">
        <v>0</v>
      </c>
      <c r="H19" s="70">
        <f>H16</f>
        <v>0</v>
      </c>
      <c r="I19" s="34" t="str">
        <f>IF(H19&lt;100,"Ü","")</f>
        <v>Ü</v>
      </c>
      <c r="J19" s="2"/>
      <c r="K19" s="2"/>
      <c r="L19" s="2"/>
      <c r="M19" s="2"/>
      <c r="N19" s="2"/>
      <c r="O19" s="2"/>
      <c r="P19" s="2"/>
    </row>
    <row r="20" spans="1:16" ht="24" customHeight="1" thickBot="1" x14ac:dyDescent="0.3">
      <c r="A20" s="9"/>
      <c r="B20" s="48"/>
      <c r="C20" s="48"/>
      <c r="D20" s="48"/>
      <c r="E20" s="48"/>
      <c r="F20" s="49"/>
      <c r="G20" s="71" t="s">
        <v>1</v>
      </c>
      <c r="H20" s="72">
        <f>H18+H19</f>
        <v>0</v>
      </c>
      <c r="I20" s="17" t="str">
        <f>IF(H20&lt;100,"Ü","")</f>
        <v>Ü</v>
      </c>
      <c r="J20" s="2"/>
      <c r="K20" s="2"/>
      <c r="L20" s="2"/>
      <c r="M20" s="2"/>
      <c r="N20" s="2"/>
      <c r="O20" s="2"/>
      <c r="P20" s="2"/>
    </row>
    <row r="21" spans="1:16" ht="30.75" thickBot="1" x14ac:dyDescent="0.45">
      <c r="A21" s="10"/>
      <c r="B21" s="45" t="str">
        <f>IF(H21="xxx","","Abitur bestanden")</f>
        <v/>
      </c>
      <c r="C21" s="46"/>
      <c r="D21" s="46"/>
      <c r="E21" s="46"/>
      <c r="F21" s="47"/>
      <c r="G21" s="73" t="s">
        <v>11</v>
      </c>
      <c r="H21" s="74" t="str">
        <f>IF(H20&gt;840,"1,0",IF(OR(H20&lt;300,C17="Ý",D17="Ý",E17="Ý",F17="Ý",G17="Ý",H14="Falscheingabe",H15="Falscheingabe",I18="Ü",I19="Ü"),"xxx",ROUND(((-1/180)*H20+(5+223/360)),1)))</f>
        <v>xxx</v>
      </c>
      <c r="I21" s="18"/>
      <c r="J21" s="2"/>
      <c r="K21" s="2"/>
      <c r="L21" s="2"/>
      <c r="M21" s="2"/>
      <c r="N21" s="2"/>
      <c r="O21" s="2"/>
      <c r="P21" s="2"/>
    </row>
    <row r="22" spans="1:16" ht="16.5" thickBot="1" x14ac:dyDescent="0.3">
      <c r="A22" s="9"/>
      <c r="B22" s="29"/>
      <c r="C22" s="29"/>
      <c r="D22" s="29"/>
      <c r="E22" s="29"/>
      <c r="F22" s="29"/>
      <c r="G22" s="20"/>
      <c r="H22" s="20"/>
      <c r="I22" s="19" t="s">
        <v>20</v>
      </c>
      <c r="J22" s="4"/>
      <c r="K22" s="2"/>
      <c r="L22" s="2"/>
      <c r="M22" s="2"/>
      <c r="N22" s="2"/>
      <c r="O22" s="2"/>
      <c r="P22" s="2"/>
    </row>
    <row r="23" spans="1:16" ht="16.5" thickTop="1" x14ac:dyDescent="0.25">
      <c r="A23" s="2"/>
      <c r="B23" s="2"/>
      <c r="C23" s="2"/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81"/>
      <c r="C25" s="2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</row>
  </sheetData>
  <sheetProtection password="CC5C" sheet="1" selectLockedCells="1"/>
  <protectedRanges>
    <protectedRange sqref="C12:G15 E8:I9" name="Bereich1"/>
  </protectedRanges>
  <mergeCells count="8">
    <mergeCell ref="E4:I5"/>
    <mergeCell ref="E6:I7"/>
    <mergeCell ref="B21:F21"/>
    <mergeCell ref="B19:F20"/>
    <mergeCell ref="E8:I8"/>
    <mergeCell ref="G9:I9"/>
    <mergeCell ref="E9:F9"/>
    <mergeCell ref="B18:F18"/>
  </mergeCells>
  <phoneticPr fontId="0" type="noConversion"/>
  <printOptions horizontalCentered="1" verticalCentered="1" gridLines="1"/>
  <pageMargins left="0.98425196850393704" right="0.98425196850393704" top="0.78740157480314965" bottom="0.78740157480314965" header="0.51181102362204722" footer="0.51181102362204722"/>
  <pageSetup paperSize="9" orientation="landscape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Qual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Qual!Druckbereich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Frenzel</dc:creator>
  <cp:lastModifiedBy>template</cp:lastModifiedBy>
  <cp:lastPrinted>2008-10-03T15:11:59Z</cp:lastPrinted>
  <dcterms:created xsi:type="dcterms:W3CDTF">1997-05-27T13:31:32Z</dcterms:created>
  <dcterms:modified xsi:type="dcterms:W3CDTF">2020-06-26T08:38:05Z</dcterms:modified>
</cp:coreProperties>
</file>